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№2" sheetId="1" r:id="rId1"/>
    <sheet name="Приложение №3" sheetId="2" r:id="rId2"/>
  </sheets>
  <definedNames>
    <definedName name="OLE_LINK2" localSheetId="1">'Приложение №3'!$A$5</definedName>
    <definedName name="_xlnm.Print_Area" localSheetId="0">'Приложение №2'!$A$1:$G$43</definedName>
    <definedName name="_xlnm.Print_Area" localSheetId="1">'Приложение №3'!$A$1:$G$64</definedName>
  </definedNames>
  <calcPr fullCalcOnLoad="1"/>
</workbook>
</file>

<file path=xl/sharedStrings.xml><?xml version="1.0" encoding="utf-8"?>
<sst xmlns="http://schemas.openxmlformats.org/spreadsheetml/2006/main" count="147" uniqueCount="42">
  <si>
    <t xml:space="preserve">Ресурсное обеспечение и прогнозная (справочная) оценка расходов
на реализацию мероприятий муниципальной программы за счет всех источников финансирования
</t>
  </si>
  <si>
    <t>Статус</t>
  </si>
  <si>
    <t>Всего</t>
  </si>
  <si>
    <t>Муниципальная программа</t>
  </si>
  <si>
    <t>Основное мероприятие 1</t>
  </si>
  <si>
    <t>Основное мероприятие 2</t>
  </si>
  <si>
    <t>Ответственный исполнитель, соисполнитель, участник</t>
  </si>
  <si>
    <t>Мероприятие 1.1</t>
  </si>
  <si>
    <t>Мероприятие 2.1</t>
  </si>
  <si>
    <t xml:space="preserve">Ресурсное обеспечение реализации муниципальной программы
за счет средств городского бюджета
</t>
  </si>
  <si>
    <t>Источники финансирования</t>
  </si>
  <si>
    <t>федеральный бюджет</t>
  </si>
  <si>
    <t>областной бюджет</t>
  </si>
  <si>
    <t xml:space="preserve">городской бюджет </t>
  </si>
  <si>
    <t>внебюджетные источники</t>
  </si>
  <si>
    <t>Участник 1: управление ЖКХ мэрии города</t>
  </si>
  <si>
    <t xml:space="preserve">Ответственный исполнитель, участник 1: управление ЖКХ мэрии города </t>
  </si>
  <si>
    <t>Участник 2: подрядные организации</t>
  </si>
  <si>
    <t>Мероприятие 2.2</t>
  </si>
  <si>
    <t xml:space="preserve">Мероприятия по повышению энергетической эффективности в административных зданиях и муниципальных учреждениях городского округа </t>
  </si>
  <si>
    <t>Установка приборов учета энергетических ресурсов в муниципальных жилых помещениях многоквартирных домов городского округа по заявкам нанимателя</t>
  </si>
  <si>
    <t xml:space="preserve">Замена деревянных оконных блоков на оконные блоки из ПВХ профилей в муниципальных учреждениях городского округа, в том числе:                           </t>
  </si>
  <si>
    <t>Наименование муниципальной программы, подпрограммы, основного мероприятия, мероприятия</t>
  </si>
  <si>
    <t>Всего, в том числе:</t>
  </si>
  <si>
    <t>Объемы бюджетных ассигнований (тыс. руб.), годы</t>
  </si>
  <si>
    <t xml:space="preserve">Участник 3: управление  образования мэрии города </t>
  </si>
  <si>
    <t>Энергосбережение и повышение энергоэффективности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</si>
  <si>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</si>
  <si>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</si>
  <si>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</si>
  <si>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>в здании МБДОУ «Детский сад № 29»</t>
  </si>
  <si>
    <t>в здании МБДОУ «Детский сад компенсирующего вида № 21»</t>
  </si>
  <si>
    <t>Оценка расходов (тыс. руб.), годы</t>
  </si>
  <si>
    <t xml:space="preserve">Приложение 3
к муниципальной программе «Энергосбережение и повышение энергоэффективности в муниципальном образовании «Город Биробиджан» Еврейской автономной области в 2023-2025 годах»
</t>
  </si>
  <si>
    <t xml:space="preserve">Приложение 2
к муниципальной программе «Энергосбережение и повышение энергоэффективности в муниципальном образовании «Город Биробиджан» Еврейской автономной области в 2023-2025 годах»
</t>
  </si>
  <si>
    <t xml:space="preserve">в здании МБОУ «Средняя общеобразовательная школа № 11» </t>
  </si>
  <si>
    <t>в здании МБОУ «Начальная общеобразовательная школа № 14»</t>
  </si>
  <si>
    <t xml:space="preserve">в здании МБОУ «Лицей № 23 с этнокультурным (еврейским) компонентом» </t>
  </si>
  <si>
    <t>в здании МБДОУ «Центр развития ребенка - детский сад № 3»</t>
  </si>
  <si>
    <t>в здании МБОУ «Лицей № 23 с этнокультурным (еврейским) компонентом»</t>
  </si>
  <si>
    <t>Мероприятия по энергосбережению в жилищном фонде городского округа</t>
  </si>
  <si>
    <t>Исключено постановлением мэрии города от 30.01.2023 № 161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</si>
</sst>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vertical="top" wrapText="1"/>
      <protection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14" fontId="2" fillId="0" borderId="10" xfId="53" applyNumberFormat="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22" fillId="0" borderId="0" xfId="53" applyFont="1" applyFill="1">
      <alignment/>
      <protection/>
    </xf>
    <xf numFmtId="14" fontId="2" fillId="0" borderId="0" xfId="53" applyNumberFormat="1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4" fontId="2" fillId="0" borderId="0" xfId="53" applyNumberFormat="1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110" zoomScaleSheetLayoutView="110" zoomScalePageLayoutView="0" workbookViewId="0" topLeftCell="A1">
      <selection activeCell="E28" sqref="E28"/>
    </sheetView>
  </sheetViews>
  <sheetFormatPr defaultColWidth="8.8515625" defaultRowHeight="15"/>
  <cols>
    <col min="1" max="1" width="29.421875" style="2" customWidth="1"/>
    <col min="2" max="2" width="53.57421875" style="2" customWidth="1"/>
    <col min="3" max="3" width="53.28125" style="2" customWidth="1"/>
    <col min="4" max="7" width="14.28125" style="2" customWidth="1"/>
    <col min="8" max="16384" width="8.8515625" style="2" customWidth="1"/>
  </cols>
  <sheetData>
    <row r="1" spans="4:7" ht="123.75" customHeight="1">
      <c r="D1" s="41" t="s">
        <v>34</v>
      </c>
      <c r="E1" s="41"/>
      <c r="F1" s="41"/>
      <c r="G1" s="41"/>
    </row>
    <row r="2" spans="1:7" ht="39.75" customHeight="1">
      <c r="A2" s="31" t="s">
        <v>9</v>
      </c>
      <c r="B2" s="32"/>
      <c r="C2" s="32"/>
      <c r="D2" s="32"/>
      <c r="E2" s="32"/>
      <c r="F2" s="32"/>
      <c r="G2" s="32"/>
    </row>
    <row r="3" spans="1:7" ht="32.25" customHeight="1">
      <c r="A3" s="34" t="s">
        <v>1</v>
      </c>
      <c r="B3" s="33" t="s">
        <v>22</v>
      </c>
      <c r="C3" s="33" t="s">
        <v>6</v>
      </c>
      <c r="D3" s="33" t="s">
        <v>24</v>
      </c>
      <c r="E3" s="33"/>
      <c r="F3" s="33"/>
      <c r="G3" s="33"/>
    </row>
    <row r="4" spans="1:7" ht="13.5" customHeight="1">
      <c r="A4" s="35"/>
      <c r="B4" s="33"/>
      <c r="C4" s="33"/>
      <c r="D4" s="3" t="s">
        <v>2</v>
      </c>
      <c r="E4" s="3" t="s">
        <v>27</v>
      </c>
      <c r="F4" s="3" t="s">
        <v>28</v>
      </c>
      <c r="G4" s="3" t="s">
        <v>29</v>
      </c>
    </row>
    <row r="5" spans="1:7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27.75" customHeight="1">
      <c r="A6" s="28" t="s">
        <v>3</v>
      </c>
      <c r="B6" s="28" t="s">
        <v>26</v>
      </c>
      <c r="C6" s="5" t="s">
        <v>23</v>
      </c>
      <c r="D6" s="6">
        <f aca="true" t="shared" si="0" ref="D6:D12">E6+F6+G6</f>
        <v>2392</v>
      </c>
      <c r="E6" s="6">
        <f>E7+E8</f>
        <v>792</v>
      </c>
      <c r="F6" s="6">
        <f>F7+F8</f>
        <v>800</v>
      </c>
      <c r="G6" s="6">
        <f>G7+G8</f>
        <v>800</v>
      </c>
    </row>
    <row r="7" spans="1:7" ht="27.75" customHeight="1">
      <c r="A7" s="29"/>
      <c r="B7" s="29"/>
      <c r="C7" s="5" t="s">
        <v>16</v>
      </c>
      <c r="D7" s="6">
        <f t="shared" si="0"/>
        <v>2392</v>
      </c>
      <c r="E7" s="6">
        <f aca="true" t="shared" si="1" ref="E7:G8">E11+E17</f>
        <v>792</v>
      </c>
      <c r="F7" s="6">
        <f t="shared" si="1"/>
        <v>800</v>
      </c>
      <c r="G7" s="6">
        <f t="shared" si="1"/>
        <v>800</v>
      </c>
    </row>
    <row r="8" spans="1:7" ht="27.75" customHeight="1">
      <c r="A8" s="29"/>
      <c r="B8" s="29"/>
      <c r="C8" s="5" t="s">
        <v>17</v>
      </c>
      <c r="D8" s="6">
        <f t="shared" si="0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</row>
    <row r="9" spans="1:7" ht="27.75" customHeight="1">
      <c r="A9" s="30"/>
      <c r="B9" s="30"/>
      <c r="C9" s="5" t="s">
        <v>25</v>
      </c>
      <c r="D9" s="6">
        <v>0</v>
      </c>
      <c r="E9" s="6">
        <v>0</v>
      </c>
      <c r="F9" s="6">
        <v>0</v>
      </c>
      <c r="G9" s="6">
        <v>0</v>
      </c>
    </row>
    <row r="10" spans="1:7" ht="27.75" customHeight="1">
      <c r="A10" s="28" t="s">
        <v>4</v>
      </c>
      <c r="B10" s="42" t="s">
        <v>40</v>
      </c>
      <c r="C10" s="5" t="s">
        <v>23</v>
      </c>
      <c r="D10" s="6">
        <f t="shared" si="0"/>
        <v>20</v>
      </c>
      <c r="E10" s="6">
        <f>E11</f>
        <v>0</v>
      </c>
      <c r="F10" s="6">
        <f>F11</f>
        <v>10</v>
      </c>
      <c r="G10" s="6">
        <f>G11</f>
        <v>10</v>
      </c>
    </row>
    <row r="11" spans="1:7" ht="27.75" customHeight="1">
      <c r="A11" s="29"/>
      <c r="B11" s="42"/>
      <c r="C11" s="5" t="s">
        <v>15</v>
      </c>
      <c r="D11" s="6">
        <f t="shared" si="0"/>
        <v>20</v>
      </c>
      <c r="E11" s="6">
        <f aca="true" t="shared" si="2" ref="E11:G12">E14</f>
        <v>0</v>
      </c>
      <c r="F11" s="6">
        <f t="shared" si="2"/>
        <v>10</v>
      </c>
      <c r="G11" s="6">
        <f t="shared" si="2"/>
        <v>10</v>
      </c>
    </row>
    <row r="12" spans="1:7" ht="27.75" customHeight="1">
      <c r="A12" s="29"/>
      <c r="B12" s="42"/>
      <c r="C12" s="5" t="s">
        <v>17</v>
      </c>
      <c r="D12" s="6">
        <f t="shared" si="0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</row>
    <row r="13" spans="1:7" ht="27.75" customHeight="1">
      <c r="A13" s="36" t="s">
        <v>7</v>
      </c>
      <c r="B13" s="36" t="s">
        <v>20</v>
      </c>
      <c r="C13" s="5" t="s">
        <v>23</v>
      </c>
      <c r="D13" s="6">
        <f aca="true" t="shared" si="3" ref="D13:D24">E13+F13+G13</f>
        <v>20</v>
      </c>
      <c r="E13" s="6">
        <f>E14+E15</f>
        <v>0</v>
      </c>
      <c r="F13" s="6">
        <f>F14+F15</f>
        <v>10</v>
      </c>
      <c r="G13" s="6">
        <f>G14+G15</f>
        <v>10</v>
      </c>
    </row>
    <row r="14" spans="1:7" ht="27.75" customHeight="1">
      <c r="A14" s="36"/>
      <c r="B14" s="36"/>
      <c r="C14" s="4" t="s">
        <v>15</v>
      </c>
      <c r="D14" s="6">
        <f t="shared" si="3"/>
        <v>20</v>
      </c>
      <c r="E14" s="6">
        <f>10-10</f>
        <v>0</v>
      </c>
      <c r="F14" s="6">
        <v>10</v>
      </c>
      <c r="G14" s="6">
        <v>10</v>
      </c>
    </row>
    <row r="15" spans="1:7" ht="27.75" customHeight="1">
      <c r="A15" s="36"/>
      <c r="B15" s="36"/>
      <c r="C15" s="5" t="s">
        <v>17</v>
      </c>
      <c r="D15" s="6">
        <f t="shared" si="3"/>
        <v>0</v>
      </c>
      <c r="E15" s="6">
        <v>0</v>
      </c>
      <c r="F15" s="6">
        <v>0</v>
      </c>
      <c r="G15" s="6">
        <v>0</v>
      </c>
    </row>
    <row r="16" spans="1:7" s="14" customFormat="1" ht="27.75" customHeight="1">
      <c r="A16" s="38" t="s">
        <v>5</v>
      </c>
      <c r="B16" s="38" t="s">
        <v>19</v>
      </c>
      <c r="C16" s="7" t="s">
        <v>23</v>
      </c>
      <c r="D16" s="8">
        <f t="shared" si="3"/>
        <v>2372</v>
      </c>
      <c r="E16" s="9">
        <f>SUM(E17:E19)</f>
        <v>792</v>
      </c>
      <c r="F16" s="9">
        <f>SUM(F17:F19)</f>
        <v>790</v>
      </c>
      <c r="G16" s="9">
        <f>SUM(G17:G19)</f>
        <v>790</v>
      </c>
    </row>
    <row r="17" spans="1:7" ht="27.75" customHeight="1">
      <c r="A17" s="39"/>
      <c r="B17" s="39"/>
      <c r="C17" s="5" t="s">
        <v>15</v>
      </c>
      <c r="D17" s="8">
        <f t="shared" si="3"/>
        <v>2372</v>
      </c>
      <c r="E17" s="6">
        <f aca="true" t="shared" si="4" ref="E17:G19">E22+E44</f>
        <v>792</v>
      </c>
      <c r="F17" s="6">
        <f t="shared" si="4"/>
        <v>790</v>
      </c>
      <c r="G17" s="6">
        <f t="shared" si="4"/>
        <v>790</v>
      </c>
    </row>
    <row r="18" spans="1:7" ht="27.75" customHeight="1">
      <c r="A18" s="39"/>
      <c r="B18" s="39"/>
      <c r="C18" s="5" t="s">
        <v>17</v>
      </c>
      <c r="D18" s="8">
        <f t="shared" si="3"/>
        <v>0</v>
      </c>
      <c r="E18" s="6">
        <f t="shared" si="4"/>
        <v>0</v>
      </c>
      <c r="F18" s="6">
        <f t="shared" si="4"/>
        <v>0</v>
      </c>
      <c r="G18" s="6">
        <f t="shared" si="4"/>
        <v>0</v>
      </c>
    </row>
    <row r="19" spans="1:7" ht="27.75" customHeight="1">
      <c r="A19" s="40"/>
      <c r="B19" s="40"/>
      <c r="C19" s="5" t="s">
        <v>25</v>
      </c>
      <c r="D19" s="8">
        <f t="shared" si="3"/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</row>
    <row r="20" spans="1:7" ht="15">
      <c r="A20" s="3">
        <v>1</v>
      </c>
      <c r="B20" s="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</row>
    <row r="21" spans="1:7" s="14" customFormat="1" ht="23.25" customHeight="1">
      <c r="A21" s="43" t="s">
        <v>8</v>
      </c>
      <c r="B21" s="38" t="s">
        <v>21</v>
      </c>
      <c r="C21" s="11" t="s">
        <v>23</v>
      </c>
      <c r="D21" s="8">
        <f t="shared" si="3"/>
        <v>2372</v>
      </c>
      <c r="E21" s="9">
        <f>E22+E23+E24</f>
        <v>792</v>
      </c>
      <c r="F21" s="9">
        <f>F22+F23+F24</f>
        <v>790</v>
      </c>
      <c r="G21" s="9">
        <f>G22+G23+G24</f>
        <v>790</v>
      </c>
    </row>
    <row r="22" spans="1:7" s="14" customFormat="1" ht="23.25" customHeight="1">
      <c r="A22" s="43"/>
      <c r="B22" s="39"/>
      <c r="C22" s="11" t="s">
        <v>15</v>
      </c>
      <c r="D22" s="8">
        <f t="shared" si="3"/>
        <v>2372</v>
      </c>
      <c r="E22" s="9">
        <f>E25+E28+E31+E34+E37+E40</f>
        <v>792</v>
      </c>
      <c r="F22" s="9">
        <f>F25+F28+F31+F34+F37+F40</f>
        <v>790</v>
      </c>
      <c r="G22" s="9">
        <f>G25+G28+G31+G34+G37+G40</f>
        <v>790</v>
      </c>
    </row>
    <row r="23" spans="1:7" s="14" customFormat="1" ht="23.25" customHeight="1">
      <c r="A23" s="43"/>
      <c r="B23" s="39"/>
      <c r="C23" s="5" t="s">
        <v>17</v>
      </c>
      <c r="D23" s="8">
        <f t="shared" si="3"/>
        <v>0</v>
      </c>
      <c r="E23" s="9">
        <f aca="true" t="shared" si="5" ref="E23:G24">E26+E29+E32+E35+E38+E41</f>
        <v>0</v>
      </c>
      <c r="F23" s="9">
        <f t="shared" si="5"/>
        <v>0</v>
      </c>
      <c r="G23" s="9">
        <f t="shared" si="5"/>
        <v>0</v>
      </c>
    </row>
    <row r="24" spans="1:7" s="14" customFormat="1" ht="23.25" customHeight="1">
      <c r="A24" s="43"/>
      <c r="B24" s="40"/>
      <c r="C24" s="5" t="s">
        <v>25</v>
      </c>
      <c r="D24" s="8">
        <f t="shared" si="3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</row>
    <row r="25" spans="1:7" s="14" customFormat="1" ht="23.25" customHeight="1">
      <c r="A25" s="43"/>
      <c r="B25" s="37" t="s">
        <v>35</v>
      </c>
      <c r="C25" s="11" t="s">
        <v>15</v>
      </c>
      <c r="D25" s="8">
        <f aca="true" t="shared" si="6" ref="D25:D39">E25+F25+G25</f>
        <v>382</v>
      </c>
      <c r="E25" s="9">
        <f>150+250-18</f>
        <v>382</v>
      </c>
      <c r="F25" s="9">
        <v>0</v>
      </c>
      <c r="G25" s="9">
        <v>0</v>
      </c>
    </row>
    <row r="26" spans="1:7" s="14" customFormat="1" ht="23.25" customHeight="1">
      <c r="A26" s="43"/>
      <c r="B26" s="37"/>
      <c r="C26" s="5" t="s">
        <v>17</v>
      </c>
      <c r="D26" s="8">
        <f t="shared" si="6"/>
        <v>0</v>
      </c>
      <c r="E26" s="9">
        <v>0</v>
      </c>
      <c r="F26" s="9">
        <v>0</v>
      </c>
      <c r="G26" s="9">
        <v>0</v>
      </c>
    </row>
    <row r="27" spans="1:7" s="14" customFormat="1" ht="23.25" customHeight="1">
      <c r="A27" s="43"/>
      <c r="B27" s="37"/>
      <c r="C27" s="5" t="s">
        <v>25</v>
      </c>
      <c r="D27" s="8">
        <f t="shared" si="6"/>
        <v>0</v>
      </c>
      <c r="E27" s="9">
        <v>0</v>
      </c>
      <c r="F27" s="9">
        <v>0</v>
      </c>
      <c r="G27" s="9">
        <v>0</v>
      </c>
    </row>
    <row r="28" spans="1:7" s="14" customFormat="1" ht="23.25" customHeight="1">
      <c r="A28" s="43"/>
      <c r="B28" s="37" t="s">
        <v>31</v>
      </c>
      <c r="C28" s="11" t="s">
        <v>15</v>
      </c>
      <c r="D28" s="8">
        <f>E28+F28+G28</f>
        <v>410</v>
      </c>
      <c r="E28" s="9">
        <f>418-8</f>
        <v>410</v>
      </c>
      <c r="F28" s="9">
        <v>0</v>
      </c>
      <c r="G28" s="9">
        <v>0</v>
      </c>
    </row>
    <row r="29" spans="1:7" s="14" customFormat="1" ht="23.25" customHeight="1">
      <c r="A29" s="43"/>
      <c r="B29" s="37"/>
      <c r="C29" s="5" t="s">
        <v>17</v>
      </c>
      <c r="D29" s="8">
        <f>E29+F29+G29</f>
        <v>0</v>
      </c>
      <c r="E29" s="9">
        <v>0</v>
      </c>
      <c r="F29" s="9">
        <v>0</v>
      </c>
      <c r="G29" s="9">
        <v>0</v>
      </c>
    </row>
    <row r="30" spans="1:7" s="14" customFormat="1" ht="23.25" customHeight="1">
      <c r="A30" s="43"/>
      <c r="B30" s="37"/>
      <c r="C30" s="5" t="s">
        <v>25</v>
      </c>
      <c r="D30" s="8">
        <f>E30+F30+G30</f>
        <v>0</v>
      </c>
      <c r="E30" s="9">
        <v>0</v>
      </c>
      <c r="F30" s="9">
        <v>0</v>
      </c>
      <c r="G30" s="9">
        <v>0</v>
      </c>
    </row>
    <row r="31" spans="1:7" s="14" customFormat="1" ht="23.25" customHeight="1">
      <c r="A31" s="43"/>
      <c r="B31" s="37" t="s">
        <v>36</v>
      </c>
      <c r="C31" s="11" t="s">
        <v>15</v>
      </c>
      <c r="D31" s="8">
        <f t="shared" si="6"/>
        <v>400</v>
      </c>
      <c r="E31" s="9">
        <v>0</v>
      </c>
      <c r="F31" s="9">
        <f>150+250</f>
        <v>400</v>
      </c>
      <c r="G31" s="9">
        <v>0</v>
      </c>
    </row>
    <row r="32" spans="1:7" s="14" customFormat="1" ht="23.25" customHeight="1">
      <c r="A32" s="43"/>
      <c r="B32" s="37"/>
      <c r="C32" s="5" t="s">
        <v>17</v>
      </c>
      <c r="D32" s="8">
        <f t="shared" si="6"/>
        <v>0</v>
      </c>
      <c r="E32" s="9">
        <v>0</v>
      </c>
      <c r="F32" s="9">
        <v>0</v>
      </c>
      <c r="G32" s="9">
        <v>0</v>
      </c>
    </row>
    <row r="33" spans="1:7" s="14" customFormat="1" ht="23.25" customHeight="1">
      <c r="A33" s="43"/>
      <c r="B33" s="37"/>
      <c r="C33" s="5" t="s">
        <v>25</v>
      </c>
      <c r="D33" s="8">
        <f t="shared" si="6"/>
        <v>0</v>
      </c>
      <c r="E33" s="9">
        <v>0</v>
      </c>
      <c r="F33" s="9">
        <v>0</v>
      </c>
      <c r="G33" s="9">
        <v>0</v>
      </c>
    </row>
    <row r="34" spans="1:7" s="14" customFormat="1" ht="23.25" customHeight="1">
      <c r="A34" s="43"/>
      <c r="B34" s="37" t="s">
        <v>38</v>
      </c>
      <c r="C34" s="11" t="s">
        <v>15</v>
      </c>
      <c r="D34" s="8">
        <f>E34+F34+G34</f>
        <v>390</v>
      </c>
      <c r="E34" s="9">
        <v>0</v>
      </c>
      <c r="F34" s="9">
        <v>390</v>
      </c>
      <c r="G34" s="9">
        <v>0</v>
      </c>
    </row>
    <row r="35" spans="1:7" s="14" customFormat="1" ht="23.25" customHeight="1">
      <c r="A35" s="43"/>
      <c r="B35" s="37"/>
      <c r="C35" s="5" t="s">
        <v>17</v>
      </c>
      <c r="D35" s="8">
        <f>E35+F35+G35</f>
        <v>0</v>
      </c>
      <c r="E35" s="9">
        <v>0</v>
      </c>
      <c r="F35" s="9">
        <v>0</v>
      </c>
      <c r="G35" s="9">
        <v>0</v>
      </c>
    </row>
    <row r="36" spans="1:7" s="14" customFormat="1" ht="23.25" customHeight="1">
      <c r="A36" s="43"/>
      <c r="B36" s="37"/>
      <c r="C36" s="5" t="s">
        <v>25</v>
      </c>
      <c r="D36" s="8">
        <f>E36+F36+G36</f>
        <v>0</v>
      </c>
      <c r="E36" s="9">
        <v>0</v>
      </c>
      <c r="F36" s="9">
        <v>0</v>
      </c>
      <c r="G36" s="9">
        <v>0</v>
      </c>
    </row>
    <row r="37" spans="1:7" s="14" customFormat="1" ht="23.25" customHeight="1">
      <c r="A37" s="43"/>
      <c r="B37" s="37" t="s">
        <v>37</v>
      </c>
      <c r="C37" s="11" t="s">
        <v>15</v>
      </c>
      <c r="D37" s="8">
        <f t="shared" si="6"/>
        <v>400</v>
      </c>
      <c r="E37" s="9">
        <v>0</v>
      </c>
      <c r="F37" s="9">
        <v>0</v>
      </c>
      <c r="G37" s="9">
        <f>350+50</f>
        <v>400</v>
      </c>
    </row>
    <row r="38" spans="1:7" s="14" customFormat="1" ht="23.25" customHeight="1">
      <c r="A38" s="43"/>
      <c r="B38" s="37"/>
      <c r="C38" s="5" t="s">
        <v>17</v>
      </c>
      <c r="D38" s="8">
        <f t="shared" si="6"/>
        <v>0</v>
      </c>
      <c r="E38" s="9">
        <v>0</v>
      </c>
      <c r="F38" s="9">
        <v>0</v>
      </c>
      <c r="G38" s="9">
        <v>0</v>
      </c>
    </row>
    <row r="39" spans="1:7" s="14" customFormat="1" ht="23.25" customHeight="1">
      <c r="A39" s="43"/>
      <c r="B39" s="37"/>
      <c r="C39" s="5" t="s">
        <v>25</v>
      </c>
      <c r="D39" s="8">
        <f t="shared" si="6"/>
        <v>0</v>
      </c>
      <c r="E39" s="9">
        <v>0</v>
      </c>
      <c r="F39" s="9">
        <v>0</v>
      </c>
      <c r="G39" s="9">
        <v>0</v>
      </c>
    </row>
    <row r="40" spans="1:7" s="14" customFormat="1" ht="23.25" customHeight="1">
      <c r="A40" s="43"/>
      <c r="B40" s="37" t="s">
        <v>30</v>
      </c>
      <c r="C40" s="11" t="s">
        <v>15</v>
      </c>
      <c r="D40" s="8">
        <f>E40+F40+G40</f>
        <v>390</v>
      </c>
      <c r="E40" s="9">
        <v>0</v>
      </c>
      <c r="F40" s="9">
        <v>0</v>
      </c>
      <c r="G40" s="9">
        <f>350+40</f>
        <v>390</v>
      </c>
    </row>
    <row r="41" spans="1:7" s="14" customFormat="1" ht="23.25" customHeight="1">
      <c r="A41" s="43"/>
      <c r="B41" s="37"/>
      <c r="C41" s="5" t="s">
        <v>17</v>
      </c>
      <c r="D41" s="8">
        <f>E41+F41+G41</f>
        <v>0</v>
      </c>
      <c r="E41" s="9">
        <v>0</v>
      </c>
      <c r="F41" s="9">
        <v>0</v>
      </c>
      <c r="G41" s="9">
        <v>0</v>
      </c>
    </row>
    <row r="42" spans="1:7" s="14" customFormat="1" ht="23.25" customHeight="1">
      <c r="A42" s="43"/>
      <c r="B42" s="37"/>
      <c r="C42" s="5" t="s">
        <v>25</v>
      </c>
      <c r="D42" s="8">
        <f>E42+F42+G42</f>
        <v>0</v>
      </c>
      <c r="E42" s="9">
        <v>0</v>
      </c>
      <c r="F42" s="9">
        <v>0</v>
      </c>
      <c r="G42" s="9">
        <v>0</v>
      </c>
    </row>
    <row r="43" spans="1:7" s="14" customFormat="1" ht="27.75" customHeight="1">
      <c r="A43" s="12" t="s">
        <v>18</v>
      </c>
      <c r="B43" s="7" t="s">
        <v>41</v>
      </c>
      <c r="C43" s="5"/>
      <c r="D43" s="8"/>
      <c r="E43" s="9"/>
      <c r="F43" s="9"/>
      <c r="G43" s="9"/>
    </row>
    <row r="44" spans="1:7" s="14" customFormat="1" ht="20.25" customHeight="1">
      <c r="A44" s="15"/>
      <c r="B44" s="16"/>
      <c r="C44" s="17"/>
      <c r="D44" s="18"/>
      <c r="E44" s="19"/>
      <c r="F44" s="19"/>
      <c r="G44" s="19"/>
    </row>
    <row r="45" spans="1:7" s="14" customFormat="1" ht="20.25" customHeight="1">
      <c r="A45" s="15"/>
      <c r="B45" s="16"/>
      <c r="C45" s="20"/>
      <c r="D45" s="18"/>
      <c r="E45" s="19"/>
      <c r="F45" s="19"/>
      <c r="G45" s="19"/>
    </row>
    <row r="46" spans="1:7" s="14" customFormat="1" ht="20.25" customHeight="1">
      <c r="A46" s="15"/>
      <c r="B46" s="16"/>
      <c r="C46" s="20"/>
      <c r="D46" s="18"/>
      <c r="E46" s="19"/>
      <c r="F46" s="19"/>
      <c r="G46" s="19"/>
    </row>
    <row r="47" spans="1:7" s="14" customFormat="1" ht="20.25" customHeight="1">
      <c r="A47" s="15"/>
      <c r="B47" s="16"/>
      <c r="C47" s="17"/>
      <c r="D47" s="18"/>
      <c r="E47" s="19"/>
      <c r="F47" s="19"/>
      <c r="G47" s="19"/>
    </row>
    <row r="48" spans="1:7" s="14" customFormat="1" ht="20.25" customHeight="1">
      <c r="A48" s="15"/>
      <c r="B48" s="16"/>
      <c r="C48" s="20"/>
      <c r="D48" s="18"/>
      <c r="E48" s="19"/>
      <c r="F48" s="19"/>
      <c r="G48" s="19"/>
    </row>
    <row r="49" spans="1:7" s="14" customFormat="1" ht="20.25" customHeight="1">
      <c r="A49" s="15"/>
      <c r="B49" s="16"/>
      <c r="C49" s="21"/>
      <c r="D49" s="18"/>
      <c r="E49" s="19"/>
      <c r="F49" s="19"/>
      <c r="G49" s="19"/>
    </row>
    <row r="50" spans="1:7" s="14" customFormat="1" ht="20.25" customHeight="1">
      <c r="A50" s="22"/>
      <c r="B50" s="23"/>
      <c r="C50" s="21"/>
      <c r="D50" s="18"/>
      <c r="E50" s="19"/>
      <c r="F50" s="19"/>
      <c r="G50" s="19"/>
    </row>
  </sheetData>
  <sheetProtection/>
  <mergeCells count="22">
    <mergeCell ref="B34:B36"/>
    <mergeCell ref="A10:A12"/>
    <mergeCell ref="B10:B12"/>
    <mergeCell ref="B37:B39"/>
    <mergeCell ref="B40:B42"/>
    <mergeCell ref="A21:A42"/>
    <mergeCell ref="B31:B33"/>
    <mergeCell ref="A16:A19"/>
    <mergeCell ref="B16:B19"/>
    <mergeCell ref="A13:A15"/>
    <mergeCell ref="B13:B15"/>
    <mergeCell ref="B25:B27"/>
    <mergeCell ref="B21:B24"/>
    <mergeCell ref="B28:B30"/>
    <mergeCell ref="D1:G1"/>
    <mergeCell ref="B6:B9"/>
    <mergeCell ref="A6:A9"/>
    <mergeCell ref="A2:G2"/>
    <mergeCell ref="D3:G3"/>
    <mergeCell ref="B3:B4"/>
    <mergeCell ref="A3:A4"/>
    <mergeCell ref="C3:C4"/>
  </mergeCells>
  <printOptions/>
  <pageMargins left="0.7086614173228347" right="0.7086614173228347" top="1.1811023622047245" bottom="0.7480314960629921" header="0" footer="0.31496062992125984"/>
  <pageSetup horizontalDpi="600" verticalDpi="600" orientation="landscape" paperSize="9" scale="66" r:id="rId1"/>
  <rowBreaks count="2" manualBreakCount="2">
    <brk id="19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D59" sqref="D59"/>
    </sheetView>
  </sheetViews>
  <sheetFormatPr defaultColWidth="8.8515625" defaultRowHeight="15"/>
  <cols>
    <col min="1" max="1" width="27.421875" style="25" customWidth="1"/>
    <col min="2" max="2" width="54.140625" style="25" customWidth="1"/>
    <col min="3" max="3" width="34.28125" style="25" customWidth="1"/>
    <col min="4" max="7" width="13.421875" style="25" customWidth="1"/>
    <col min="8" max="16384" width="8.8515625" style="25" customWidth="1"/>
  </cols>
  <sheetData>
    <row r="1" spans="1:7" ht="138" customHeight="1">
      <c r="A1" s="24"/>
      <c r="B1" s="24"/>
      <c r="C1" s="24"/>
      <c r="D1" s="41" t="s">
        <v>33</v>
      </c>
      <c r="E1" s="41"/>
      <c r="F1" s="41"/>
      <c r="G1" s="41"/>
    </row>
    <row r="2" spans="1:7" ht="12.75">
      <c r="A2" s="31" t="s">
        <v>0</v>
      </c>
      <c r="B2" s="32"/>
      <c r="C2" s="32"/>
      <c r="D2" s="32"/>
      <c r="E2" s="32"/>
      <c r="F2" s="32"/>
      <c r="G2" s="32"/>
    </row>
    <row r="3" spans="1:7" ht="31.5" customHeight="1">
      <c r="A3" s="32"/>
      <c r="B3" s="32"/>
      <c r="C3" s="32"/>
      <c r="D3" s="32"/>
      <c r="E3" s="32"/>
      <c r="F3" s="32"/>
      <c r="G3" s="32"/>
    </row>
    <row r="4" ht="12.75">
      <c r="A4" s="26"/>
    </row>
    <row r="5" spans="1:7" ht="45" customHeight="1">
      <c r="A5" s="33" t="s">
        <v>1</v>
      </c>
      <c r="B5" s="33" t="s">
        <v>22</v>
      </c>
      <c r="C5" s="33" t="s">
        <v>10</v>
      </c>
      <c r="D5" s="33" t="s">
        <v>32</v>
      </c>
      <c r="E5" s="33"/>
      <c r="F5" s="33"/>
      <c r="G5" s="33"/>
    </row>
    <row r="6" spans="1:7" ht="12.75">
      <c r="A6" s="33"/>
      <c r="B6" s="33"/>
      <c r="C6" s="33"/>
      <c r="D6" s="3" t="s">
        <v>2</v>
      </c>
      <c r="E6" s="3" t="s">
        <v>27</v>
      </c>
      <c r="F6" s="3" t="s">
        <v>28</v>
      </c>
      <c r="G6" s="3" t="s">
        <v>29</v>
      </c>
    </row>
    <row r="7" spans="1:7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18" customHeight="1">
      <c r="A8" s="36" t="s">
        <v>3</v>
      </c>
      <c r="B8" s="36" t="s">
        <v>26</v>
      </c>
      <c r="C8" s="13" t="s">
        <v>23</v>
      </c>
      <c r="D8" s="1">
        <f>E8+F8+G8</f>
        <v>2392</v>
      </c>
      <c r="E8" s="1">
        <f>E9+E10+E11+E12</f>
        <v>792</v>
      </c>
      <c r="F8" s="1">
        <f>F9+F10+F11+F12</f>
        <v>800</v>
      </c>
      <c r="G8" s="1">
        <f>G9+G10+G11+G12</f>
        <v>800</v>
      </c>
    </row>
    <row r="9" spans="1:7" ht="18" customHeight="1">
      <c r="A9" s="36"/>
      <c r="B9" s="36"/>
      <c r="C9" s="13" t="s">
        <v>11</v>
      </c>
      <c r="D9" s="1">
        <f aca="true" t="shared" si="0" ref="D9:D17">E9+F9+G9</f>
        <v>0</v>
      </c>
      <c r="E9" s="1">
        <f aca="true" t="shared" si="1" ref="E9:G12">E14+E25</f>
        <v>0</v>
      </c>
      <c r="F9" s="1">
        <f t="shared" si="1"/>
        <v>0</v>
      </c>
      <c r="G9" s="1">
        <f t="shared" si="1"/>
        <v>0</v>
      </c>
    </row>
    <row r="10" spans="1:7" ht="18" customHeight="1">
      <c r="A10" s="36"/>
      <c r="B10" s="36"/>
      <c r="C10" s="13" t="s">
        <v>12</v>
      </c>
      <c r="D10" s="1">
        <f t="shared" si="0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</row>
    <row r="11" spans="1:7" ht="18" customHeight="1">
      <c r="A11" s="36"/>
      <c r="B11" s="36"/>
      <c r="C11" s="13" t="s">
        <v>13</v>
      </c>
      <c r="D11" s="1">
        <f t="shared" si="0"/>
        <v>2392</v>
      </c>
      <c r="E11" s="1">
        <f t="shared" si="1"/>
        <v>792</v>
      </c>
      <c r="F11" s="1">
        <f t="shared" si="1"/>
        <v>800</v>
      </c>
      <c r="G11" s="1">
        <f t="shared" si="1"/>
        <v>800</v>
      </c>
    </row>
    <row r="12" spans="1:7" ht="18" customHeight="1">
      <c r="A12" s="36"/>
      <c r="B12" s="36"/>
      <c r="C12" s="13" t="s">
        <v>14</v>
      </c>
      <c r="D12" s="1">
        <f t="shared" si="0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</row>
    <row r="13" spans="1:7" ht="18" customHeight="1">
      <c r="A13" s="36" t="s">
        <v>4</v>
      </c>
      <c r="B13" s="36" t="s">
        <v>40</v>
      </c>
      <c r="C13" s="13" t="s">
        <v>23</v>
      </c>
      <c r="D13" s="1">
        <f t="shared" si="0"/>
        <v>20</v>
      </c>
      <c r="E13" s="1">
        <f>E14+E15+E16+E17</f>
        <v>0</v>
      </c>
      <c r="F13" s="1">
        <f>F14+F15+F16+F17</f>
        <v>10</v>
      </c>
      <c r="G13" s="1">
        <f>G14+G15+G16+G17</f>
        <v>10</v>
      </c>
    </row>
    <row r="14" spans="1:7" ht="18" customHeight="1">
      <c r="A14" s="36"/>
      <c r="B14" s="36"/>
      <c r="C14" s="13" t="s">
        <v>11</v>
      </c>
      <c r="D14" s="1">
        <f t="shared" si="0"/>
        <v>0</v>
      </c>
      <c r="E14" s="1">
        <f aca="true" t="shared" si="2" ref="E14:G16">E19</f>
        <v>0</v>
      </c>
      <c r="F14" s="1">
        <f t="shared" si="2"/>
        <v>0</v>
      </c>
      <c r="G14" s="1">
        <f t="shared" si="2"/>
        <v>0</v>
      </c>
    </row>
    <row r="15" spans="1:7" ht="18" customHeight="1">
      <c r="A15" s="36"/>
      <c r="B15" s="36"/>
      <c r="C15" s="13" t="s">
        <v>12</v>
      </c>
      <c r="D15" s="1">
        <f t="shared" si="0"/>
        <v>0</v>
      </c>
      <c r="E15" s="1">
        <f t="shared" si="2"/>
        <v>0</v>
      </c>
      <c r="F15" s="1">
        <f t="shared" si="2"/>
        <v>0</v>
      </c>
      <c r="G15" s="1">
        <f t="shared" si="2"/>
        <v>0</v>
      </c>
    </row>
    <row r="16" spans="1:7" ht="18" customHeight="1">
      <c r="A16" s="36"/>
      <c r="B16" s="36"/>
      <c r="C16" s="13" t="s">
        <v>13</v>
      </c>
      <c r="D16" s="1">
        <f t="shared" si="0"/>
        <v>20</v>
      </c>
      <c r="E16" s="1">
        <f t="shared" si="2"/>
        <v>0</v>
      </c>
      <c r="F16" s="1">
        <f t="shared" si="2"/>
        <v>10</v>
      </c>
      <c r="G16" s="1">
        <f t="shared" si="2"/>
        <v>10</v>
      </c>
    </row>
    <row r="17" spans="1:7" ht="18" customHeight="1">
      <c r="A17" s="36"/>
      <c r="B17" s="36"/>
      <c r="C17" s="13" t="s">
        <v>14</v>
      </c>
      <c r="D17" s="1">
        <f t="shared" si="0"/>
        <v>0</v>
      </c>
      <c r="E17" s="1">
        <f>E22</f>
        <v>0</v>
      </c>
      <c r="F17" s="1">
        <f>F22</f>
        <v>0</v>
      </c>
      <c r="G17" s="1">
        <f>G22</f>
        <v>0</v>
      </c>
    </row>
    <row r="18" spans="1:7" ht="18" customHeight="1">
      <c r="A18" s="36" t="s">
        <v>7</v>
      </c>
      <c r="B18" s="36" t="s">
        <v>20</v>
      </c>
      <c r="C18" s="13" t="s">
        <v>23</v>
      </c>
      <c r="D18" s="1">
        <f aca="true" t="shared" si="3" ref="D18:D28">E18+F18+G18</f>
        <v>20</v>
      </c>
      <c r="E18" s="1">
        <f>E19+E20+E21+E22</f>
        <v>0</v>
      </c>
      <c r="F18" s="1">
        <f>F19+F20+F21+F22</f>
        <v>10</v>
      </c>
      <c r="G18" s="1">
        <f>G19+G20+G21+G22</f>
        <v>10</v>
      </c>
    </row>
    <row r="19" spans="1:7" ht="18" customHeight="1">
      <c r="A19" s="36"/>
      <c r="B19" s="36"/>
      <c r="C19" s="13" t="s">
        <v>11</v>
      </c>
      <c r="D19" s="1">
        <f t="shared" si="3"/>
        <v>0</v>
      </c>
      <c r="E19" s="1">
        <v>0</v>
      </c>
      <c r="F19" s="1">
        <v>0</v>
      </c>
      <c r="G19" s="1">
        <v>0</v>
      </c>
    </row>
    <row r="20" spans="1:7" ht="18" customHeight="1">
      <c r="A20" s="36"/>
      <c r="B20" s="36"/>
      <c r="C20" s="13" t="s">
        <v>12</v>
      </c>
      <c r="D20" s="1">
        <f t="shared" si="3"/>
        <v>0</v>
      </c>
      <c r="E20" s="1">
        <v>0</v>
      </c>
      <c r="F20" s="1">
        <v>0</v>
      </c>
      <c r="G20" s="1">
        <v>0</v>
      </c>
    </row>
    <row r="21" spans="1:7" ht="18" customHeight="1">
      <c r="A21" s="36"/>
      <c r="B21" s="36"/>
      <c r="C21" s="13" t="s">
        <v>13</v>
      </c>
      <c r="D21" s="1">
        <f t="shared" si="3"/>
        <v>20</v>
      </c>
      <c r="E21" s="1">
        <f>'Приложение №2'!E14</f>
        <v>0</v>
      </c>
      <c r="F21" s="1">
        <f>'Приложение №2'!F14</f>
        <v>10</v>
      </c>
      <c r="G21" s="1">
        <f>'Приложение №2'!G14</f>
        <v>10</v>
      </c>
    </row>
    <row r="22" spans="1:7" ht="18" customHeight="1">
      <c r="A22" s="36"/>
      <c r="B22" s="36"/>
      <c r="C22" s="13" t="s">
        <v>14</v>
      </c>
      <c r="D22" s="1">
        <f t="shared" si="3"/>
        <v>0</v>
      </c>
      <c r="E22" s="1">
        <v>0</v>
      </c>
      <c r="F22" s="1">
        <v>0</v>
      </c>
      <c r="G22" s="1">
        <v>0</v>
      </c>
    </row>
    <row r="23" spans="1:7" ht="12.75">
      <c r="A23" s="10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</row>
    <row r="24" spans="1:7" ht="12.75">
      <c r="A24" s="36" t="s">
        <v>5</v>
      </c>
      <c r="B24" s="36" t="s">
        <v>19</v>
      </c>
      <c r="C24" s="13" t="s">
        <v>23</v>
      </c>
      <c r="D24" s="1">
        <f t="shared" si="3"/>
        <v>2372</v>
      </c>
      <c r="E24" s="1">
        <f>E25+E26+E27+E28</f>
        <v>792</v>
      </c>
      <c r="F24" s="1">
        <f>F25+F26+F27+F28</f>
        <v>790</v>
      </c>
      <c r="G24" s="1">
        <f>G25+G26+G27+G28</f>
        <v>790</v>
      </c>
    </row>
    <row r="25" spans="1:7" ht="12.75">
      <c r="A25" s="36"/>
      <c r="B25" s="36"/>
      <c r="C25" s="13" t="s">
        <v>11</v>
      </c>
      <c r="D25" s="1">
        <f t="shared" si="3"/>
        <v>0</v>
      </c>
      <c r="E25" s="1">
        <f aca="true" t="shared" si="4" ref="E25:G28">E30+E65</f>
        <v>0</v>
      </c>
      <c r="F25" s="1">
        <f t="shared" si="4"/>
        <v>0</v>
      </c>
      <c r="G25" s="1">
        <f t="shared" si="4"/>
        <v>0</v>
      </c>
    </row>
    <row r="26" spans="1:7" ht="12.75">
      <c r="A26" s="36"/>
      <c r="B26" s="36"/>
      <c r="C26" s="13" t="s">
        <v>12</v>
      </c>
      <c r="D26" s="1">
        <f t="shared" si="3"/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</row>
    <row r="27" spans="1:7" ht="12.75">
      <c r="A27" s="36"/>
      <c r="B27" s="36"/>
      <c r="C27" s="13" t="s">
        <v>13</v>
      </c>
      <c r="D27" s="1">
        <f t="shared" si="3"/>
        <v>2372</v>
      </c>
      <c r="E27" s="1">
        <f t="shared" si="4"/>
        <v>792</v>
      </c>
      <c r="F27" s="1">
        <f t="shared" si="4"/>
        <v>790</v>
      </c>
      <c r="G27" s="1">
        <f t="shared" si="4"/>
        <v>790</v>
      </c>
    </row>
    <row r="28" spans="1:7" ht="16.5" customHeight="1">
      <c r="A28" s="36"/>
      <c r="B28" s="36"/>
      <c r="C28" s="13" t="s">
        <v>14</v>
      </c>
      <c r="D28" s="1">
        <f t="shared" si="3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</row>
    <row r="29" spans="1:7" ht="12.75">
      <c r="A29" s="28" t="s">
        <v>8</v>
      </c>
      <c r="B29" s="36" t="s">
        <v>21</v>
      </c>
      <c r="C29" s="13" t="s">
        <v>23</v>
      </c>
      <c r="D29" s="1">
        <f aca="true" t="shared" si="5" ref="D29:D58">E29+F29+G29</f>
        <v>2372</v>
      </c>
      <c r="E29" s="1">
        <f>E30+E31+E32+E33</f>
        <v>792</v>
      </c>
      <c r="F29" s="1">
        <f>F30+F31+F32+F33</f>
        <v>790</v>
      </c>
      <c r="G29" s="1">
        <f>G30+G31+G32+G33</f>
        <v>790</v>
      </c>
    </row>
    <row r="30" spans="1:7" ht="12.75">
      <c r="A30" s="29"/>
      <c r="B30" s="36"/>
      <c r="C30" s="13" t="s">
        <v>11</v>
      </c>
      <c r="D30" s="1">
        <f t="shared" si="5"/>
        <v>0</v>
      </c>
      <c r="E30" s="1">
        <v>0</v>
      </c>
      <c r="F30" s="1">
        <v>0</v>
      </c>
      <c r="G30" s="1">
        <v>0</v>
      </c>
    </row>
    <row r="31" spans="1:7" ht="12.75">
      <c r="A31" s="29"/>
      <c r="B31" s="36"/>
      <c r="C31" s="13" t="s">
        <v>12</v>
      </c>
      <c r="D31" s="1">
        <f t="shared" si="5"/>
        <v>0</v>
      </c>
      <c r="E31" s="1">
        <v>0</v>
      </c>
      <c r="F31" s="1">
        <v>0</v>
      </c>
      <c r="G31" s="1">
        <v>0</v>
      </c>
    </row>
    <row r="32" spans="1:7" ht="12.75">
      <c r="A32" s="29"/>
      <c r="B32" s="36"/>
      <c r="C32" s="13" t="s">
        <v>13</v>
      </c>
      <c r="D32" s="1">
        <f t="shared" si="5"/>
        <v>2372</v>
      </c>
      <c r="E32" s="1">
        <f>E37+E42+E47+E52+E57+E62</f>
        <v>792</v>
      </c>
      <c r="F32" s="1">
        <f>F37+F42+F47+F52+F57+F62</f>
        <v>790</v>
      </c>
      <c r="G32" s="1">
        <f>G37+G42+G47+G52+G57+G62</f>
        <v>790</v>
      </c>
    </row>
    <row r="33" spans="1:7" ht="15.75" customHeight="1">
      <c r="A33" s="29"/>
      <c r="B33" s="36"/>
      <c r="C33" s="13" t="s">
        <v>14</v>
      </c>
      <c r="D33" s="1">
        <f t="shared" si="5"/>
        <v>0</v>
      </c>
      <c r="E33" s="1">
        <v>0</v>
      </c>
      <c r="F33" s="1">
        <v>0</v>
      </c>
      <c r="G33" s="1">
        <v>0</v>
      </c>
    </row>
    <row r="34" spans="1:7" ht="12.75">
      <c r="A34" s="29"/>
      <c r="B34" s="28" t="s">
        <v>35</v>
      </c>
      <c r="C34" s="13" t="s">
        <v>23</v>
      </c>
      <c r="D34" s="1">
        <f t="shared" si="5"/>
        <v>382</v>
      </c>
      <c r="E34" s="1">
        <f>E35+E36+E37+E38</f>
        <v>382</v>
      </c>
      <c r="F34" s="1">
        <f>F35+F36+F37+F38</f>
        <v>0</v>
      </c>
      <c r="G34" s="1">
        <f>G35+G36+G37+G38</f>
        <v>0</v>
      </c>
    </row>
    <row r="35" spans="1:7" ht="12.75">
      <c r="A35" s="29"/>
      <c r="B35" s="29"/>
      <c r="C35" s="13" t="s">
        <v>11</v>
      </c>
      <c r="D35" s="1">
        <f t="shared" si="5"/>
        <v>0</v>
      </c>
      <c r="E35" s="1">
        <v>0</v>
      </c>
      <c r="F35" s="1">
        <v>0</v>
      </c>
      <c r="G35" s="1">
        <v>0</v>
      </c>
    </row>
    <row r="36" spans="1:7" ht="12.75">
      <c r="A36" s="29"/>
      <c r="B36" s="29"/>
      <c r="C36" s="13" t="s">
        <v>12</v>
      </c>
      <c r="D36" s="1">
        <f t="shared" si="5"/>
        <v>0</v>
      </c>
      <c r="E36" s="1">
        <v>0</v>
      </c>
      <c r="F36" s="1">
        <v>0</v>
      </c>
      <c r="G36" s="1">
        <v>0</v>
      </c>
    </row>
    <row r="37" spans="1:7" ht="12.75">
      <c r="A37" s="29"/>
      <c r="B37" s="29"/>
      <c r="C37" s="13" t="s">
        <v>13</v>
      </c>
      <c r="D37" s="1">
        <f t="shared" si="5"/>
        <v>382</v>
      </c>
      <c r="E37" s="1">
        <f>'Приложение №2'!E25</f>
        <v>382</v>
      </c>
      <c r="F37" s="1">
        <f>'Приложение №2'!F25</f>
        <v>0</v>
      </c>
      <c r="G37" s="1">
        <f>'Приложение №2'!G25</f>
        <v>0</v>
      </c>
    </row>
    <row r="38" spans="1:7" ht="15.75" customHeight="1">
      <c r="A38" s="29"/>
      <c r="B38" s="30"/>
      <c r="C38" s="13" t="s">
        <v>14</v>
      </c>
      <c r="D38" s="1">
        <f t="shared" si="5"/>
        <v>0</v>
      </c>
      <c r="E38" s="1">
        <v>0</v>
      </c>
      <c r="F38" s="1">
        <v>0</v>
      </c>
      <c r="G38" s="1">
        <v>0</v>
      </c>
    </row>
    <row r="39" spans="1:7" ht="12.75">
      <c r="A39" s="29"/>
      <c r="B39" s="28" t="s">
        <v>31</v>
      </c>
      <c r="C39" s="13" t="s">
        <v>23</v>
      </c>
      <c r="D39" s="1">
        <f>E39+F39+G39</f>
        <v>410</v>
      </c>
      <c r="E39" s="1">
        <f>E40+E41+E42+E43</f>
        <v>410</v>
      </c>
      <c r="F39" s="1">
        <f>F40+F41+F42+F43</f>
        <v>0</v>
      </c>
      <c r="G39" s="1">
        <f>G40+G41+G42+G43</f>
        <v>0</v>
      </c>
    </row>
    <row r="40" spans="1:7" ht="12.75">
      <c r="A40" s="29"/>
      <c r="B40" s="29"/>
      <c r="C40" s="13" t="s">
        <v>11</v>
      </c>
      <c r="D40" s="1">
        <f>E40+F40+G40</f>
        <v>0</v>
      </c>
      <c r="E40" s="1">
        <v>0</v>
      </c>
      <c r="F40" s="1">
        <v>0</v>
      </c>
      <c r="G40" s="1">
        <v>0</v>
      </c>
    </row>
    <row r="41" spans="1:7" ht="12.75">
      <c r="A41" s="29"/>
      <c r="B41" s="29"/>
      <c r="C41" s="13" t="s">
        <v>12</v>
      </c>
      <c r="D41" s="1">
        <f>E41+F41+G41</f>
        <v>0</v>
      </c>
      <c r="E41" s="1">
        <v>0</v>
      </c>
      <c r="F41" s="1">
        <v>0</v>
      </c>
      <c r="G41" s="1">
        <v>0</v>
      </c>
    </row>
    <row r="42" spans="1:7" ht="12.75">
      <c r="A42" s="29"/>
      <c r="B42" s="29"/>
      <c r="C42" s="13" t="s">
        <v>13</v>
      </c>
      <c r="D42" s="1">
        <f>E42+F42+G42</f>
        <v>410</v>
      </c>
      <c r="E42" s="1">
        <f>'Приложение №2'!E28</f>
        <v>410</v>
      </c>
      <c r="F42" s="1">
        <f>'Приложение №2'!F28</f>
        <v>0</v>
      </c>
      <c r="G42" s="1">
        <f>'Приложение №2'!G28</f>
        <v>0</v>
      </c>
    </row>
    <row r="43" spans="1:7" ht="15.75" customHeight="1">
      <c r="A43" s="29"/>
      <c r="B43" s="30"/>
      <c r="C43" s="13" t="s">
        <v>14</v>
      </c>
      <c r="D43" s="1">
        <f>E43+F43+G43</f>
        <v>0</v>
      </c>
      <c r="E43" s="1">
        <v>0</v>
      </c>
      <c r="F43" s="1">
        <v>0</v>
      </c>
      <c r="G43" s="1">
        <v>0</v>
      </c>
    </row>
    <row r="44" spans="1:7" ht="12.75">
      <c r="A44" s="29"/>
      <c r="B44" s="28" t="s">
        <v>36</v>
      </c>
      <c r="C44" s="13" t="s">
        <v>23</v>
      </c>
      <c r="D44" s="1">
        <f t="shared" si="5"/>
        <v>400</v>
      </c>
      <c r="E44" s="1">
        <f>E45+E46+E47+E48</f>
        <v>0</v>
      </c>
      <c r="F44" s="1">
        <f>F45+F46+F47+F48</f>
        <v>400</v>
      </c>
      <c r="G44" s="1">
        <f>G45+G46+G47+G48</f>
        <v>0</v>
      </c>
    </row>
    <row r="45" spans="1:7" ht="12.75">
      <c r="A45" s="29"/>
      <c r="B45" s="29"/>
      <c r="C45" s="13" t="s">
        <v>11</v>
      </c>
      <c r="D45" s="1">
        <f t="shared" si="5"/>
        <v>0</v>
      </c>
      <c r="E45" s="1">
        <v>0</v>
      </c>
      <c r="F45" s="1">
        <v>0</v>
      </c>
      <c r="G45" s="1">
        <v>0</v>
      </c>
    </row>
    <row r="46" spans="1:7" ht="12.75">
      <c r="A46" s="29"/>
      <c r="B46" s="29"/>
      <c r="C46" s="13" t="s">
        <v>12</v>
      </c>
      <c r="D46" s="1">
        <f t="shared" si="5"/>
        <v>0</v>
      </c>
      <c r="E46" s="1">
        <v>0</v>
      </c>
      <c r="F46" s="1">
        <v>0</v>
      </c>
      <c r="G46" s="1">
        <v>0</v>
      </c>
    </row>
    <row r="47" spans="1:7" ht="12.75">
      <c r="A47" s="29"/>
      <c r="B47" s="29"/>
      <c r="C47" s="13" t="s">
        <v>13</v>
      </c>
      <c r="D47" s="1">
        <f t="shared" si="5"/>
        <v>400</v>
      </c>
      <c r="E47" s="1">
        <f>'Приложение №2'!E31</f>
        <v>0</v>
      </c>
      <c r="F47" s="1">
        <f>'Приложение №2'!F31</f>
        <v>400</v>
      </c>
      <c r="G47" s="1">
        <f>'Приложение №2'!G31</f>
        <v>0</v>
      </c>
    </row>
    <row r="48" spans="1:7" ht="15.75" customHeight="1">
      <c r="A48" s="29"/>
      <c r="B48" s="30"/>
      <c r="C48" s="13" t="s">
        <v>14</v>
      </c>
      <c r="D48" s="1">
        <f t="shared" si="5"/>
        <v>0</v>
      </c>
      <c r="E48" s="1">
        <v>0</v>
      </c>
      <c r="F48" s="1">
        <v>0</v>
      </c>
      <c r="G48" s="1">
        <v>0</v>
      </c>
    </row>
    <row r="49" spans="1:7" ht="12.75">
      <c r="A49" s="29"/>
      <c r="B49" s="28" t="s">
        <v>38</v>
      </c>
      <c r="C49" s="13" t="s">
        <v>23</v>
      </c>
      <c r="D49" s="1">
        <f>E49+F49+G49</f>
        <v>390</v>
      </c>
      <c r="E49" s="1">
        <f>E50+E51+E52+E53</f>
        <v>0</v>
      </c>
      <c r="F49" s="1">
        <f>F50+F51+F52+F53</f>
        <v>390</v>
      </c>
      <c r="G49" s="1">
        <f>G50+G51+G52+G53</f>
        <v>0</v>
      </c>
    </row>
    <row r="50" spans="1:7" ht="12.75">
      <c r="A50" s="29"/>
      <c r="B50" s="29"/>
      <c r="C50" s="13" t="s">
        <v>11</v>
      </c>
      <c r="D50" s="1">
        <f>E50+F50+G50</f>
        <v>0</v>
      </c>
      <c r="E50" s="1">
        <v>0</v>
      </c>
      <c r="F50" s="1">
        <v>0</v>
      </c>
      <c r="G50" s="1">
        <v>0</v>
      </c>
    </row>
    <row r="51" spans="1:7" ht="12.75">
      <c r="A51" s="29"/>
      <c r="B51" s="29"/>
      <c r="C51" s="13" t="s">
        <v>12</v>
      </c>
      <c r="D51" s="1">
        <f>E51+F51+G51</f>
        <v>0</v>
      </c>
      <c r="E51" s="1">
        <v>0</v>
      </c>
      <c r="F51" s="1">
        <v>0</v>
      </c>
      <c r="G51" s="1">
        <v>0</v>
      </c>
    </row>
    <row r="52" spans="1:7" ht="12.75">
      <c r="A52" s="29"/>
      <c r="B52" s="29"/>
      <c r="C52" s="13" t="s">
        <v>13</v>
      </c>
      <c r="D52" s="1">
        <f>E52+F52+G52</f>
        <v>390</v>
      </c>
      <c r="E52" s="1">
        <f>'Приложение №2'!E34</f>
        <v>0</v>
      </c>
      <c r="F52" s="1">
        <f>'Приложение №2'!F34</f>
        <v>390</v>
      </c>
      <c r="G52" s="1">
        <f>'Приложение №2'!G34</f>
        <v>0</v>
      </c>
    </row>
    <row r="53" spans="1:7" ht="15.75" customHeight="1">
      <c r="A53" s="29"/>
      <c r="B53" s="30"/>
      <c r="C53" s="13" t="s">
        <v>14</v>
      </c>
      <c r="D53" s="1">
        <f>E53+F53+G53</f>
        <v>0</v>
      </c>
      <c r="E53" s="1">
        <v>0</v>
      </c>
      <c r="F53" s="1">
        <v>0</v>
      </c>
      <c r="G53" s="1">
        <v>0</v>
      </c>
    </row>
    <row r="54" spans="1:7" ht="12.75">
      <c r="A54" s="29"/>
      <c r="B54" s="28" t="s">
        <v>39</v>
      </c>
      <c r="C54" s="13" t="s">
        <v>23</v>
      </c>
      <c r="D54" s="1">
        <f t="shared" si="5"/>
        <v>400</v>
      </c>
      <c r="E54" s="1">
        <f>E55+E56+E57+E58</f>
        <v>0</v>
      </c>
      <c r="F54" s="1">
        <f>F55+F56+F57+F58</f>
        <v>0</v>
      </c>
      <c r="G54" s="1">
        <f>G55+G56+G57+G58</f>
        <v>400</v>
      </c>
    </row>
    <row r="55" spans="1:7" ht="12.75">
      <c r="A55" s="29"/>
      <c r="B55" s="29"/>
      <c r="C55" s="13" t="s">
        <v>11</v>
      </c>
      <c r="D55" s="1">
        <f t="shared" si="5"/>
        <v>0</v>
      </c>
      <c r="E55" s="1">
        <v>0</v>
      </c>
      <c r="F55" s="1">
        <v>0</v>
      </c>
      <c r="G55" s="1">
        <v>0</v>
      </c>
    </row>
    <row r="56" spans="1:7" ht="12.75">
      <c r="A56" s="29"/>
      <c r="B56" s="29"/>
      <c r="C56" s="13" t="s">
        <v>12</v>
      </c>
      <c r="D56" s="1">
        <f t="shared" si="5"/>
        <v>0</v>
      </c>
      <c r="E56" s="1">
        <v>0</v>
      </c>
      <c r="F56" s="1">
        <v>0</v>
      </c>
      <c r="G56" s="1">
        <v>0</v>
      </c>
    </row>
    <row r="57" spans="1:7" ht="12.75">
      <c r="A57" s="29"/>
      <c r="B57" s="29"/>
      <c r="C57" s="13" t="s">
        <v>13</v>
      </c>
      <c r="D57" s="1">
        <f t="shared" si="5"/>
        <v>400</v>
      </c>
      <c r="E57" s="1">
        <f>'Приложение №2'!E37</f>
        <v>0</v>
      </c>
      <c r="F57" s="1">
        <f>'Приложение №2'!F37</f>
        <v>0</v>
      </c>
      <c r="G57" s="1">
        <f>'Приложение №2'!G37</f>
        <v>400</v>
      </c>
    </row>
    <row r="58" spans="1:7" ht="15.75" customHeight="1">
      <c r="A58" s="29"/>
      <c r="B58" s="30"/>
      <c r="C58" s="13" t="s">
        <v>14</v>
      </c>
      <c r="D58" s="1">
        <f t="shared" si="5"/>
        <v>0</v>
      </c>
      <c r="E58" s="1">
        <v>0</v>
      </c>
      <c r="F58" s="1">
        <v>0</v>
      </c>
      <c r="G58" s="1">
        <v>0</v>
      </c>
    </row>
    <row r="59" spans="1:7" ht="12.75">
      <c r="A59" s="29"/>
      <c r="B59" s="36" t="s">
        <v>30</v>
      </c>
      <c r="C59" s="13" t="s">
        <v>23</v>
      </c>
      <c r="D59" s="1">
        <f>E59+F59+G59</f>
        <v>390</v>
      </c>
      <c r="E59" s="1">
        <f>E60+E61+E62+E63</f>
        <v>0</v>
      </c>
      <c r="F59" s="1">
        <f>F60+F61+F62+F63</f>
        <v>0</v>
      </c>
      <c r="G59" s="1">
        <f>G60+G61+G62+G63</f>
        <v>390</v>
      </c>
    </row>
    <row r="60" spans="1:7" ht="12.75">
      <c r="A60" s="29"/>
      <c r="B60" s="36"/>
      <c r="C60" s="13" t="s">
        <v>11</v>
      </c>
      <c r="D60" s="1">
        <f>E60+F60+G60</f>
        <v>0</v>
      </c>
      <c r="E60" s="1">
        <v>0</v>
      </c>
      <c r="F60" s="1">
        <v>0</v>
      </c>
      <c r="G60" s="1">
        <v>0</v>
      </c>
    </row>
    <row r="61" spans="1:7" ht="12.75">
      <c r="A61" s="29"/>
      <c r="B61" s="36"/>
      <c r="C61" s="13" t="s">
        <v>12</v>
      </c>
      <c r="D61" s="1">
        <f>E61+F61+G61</f>
        <v>0</v>
      </c>
      <c r="E61" s="1">
        <v>0</v>
      </c>
      <c r="F61" s="1">
        <v>0</v>
      </c>
      <c r="G61" s="1">
        <v>0</v>
      </c>
    </row>
    <row r="62" spans="1:7" ht="12.75">
      <c r="A62" s="29"/>
      <c r="B62" s="36"/>
      <c r="C62" s="13" t="s">
        <v>13</v>
      </c>
      <c r="D62" s="1">
        <f>E62+F62+G62</f>
        <v>390</v>
      </c>
      <c r="E62" s="1">
        <f>'Приложение №2'!E40</f>
        <v>0</v>
      </c>
      <c r="F62" s="1">
        <f>'Приложение №2'!F40</f>
        <v>0</v>
      </c>
      <c r="G62" s="1">
        <f>'Приложение №2'!G40</f>
        <v>390</v>
      </c>
    </row>
    <row r="63" spans="1:7" ht="15.75" customHeight="1">
      <c r="A63" s="29"/>
      <c r="B63" s="36"/>
      <c r="C63" s="13" t="s">
        <v>14</v>
      </c>
      <c r="D63" s="1">
        <f>E63+F63+G63</f>
        <v>0</v>
      </c>
      <c r="E63" s="1">
        <v>0</v>
      </c>
      <c r="F63" s="1">
        <v>0</v>
      </c>
      <c r="G63" s="1">
        <v>0</v>
      </c>
    </row>
    <row r="64" spans="1:7" ht="22.5" customHeight="1">
      <c r="A64" s="5" t="s">
        <v>18</v>
      </c>
      <c r="B64" s="5" t="s">
        <v>41</v>
      </c>
      <c r="C64" s="13"/>
      <c r="D64" s="1"/>
      <c r="E64" s="1"/>
      <c r="F64" s="1"/>
      <c r="G64" s="1"/>
    </row>
    <row r="65" spans="1:7" ht="15.75" customHeight="1">
      <c r="A65" s="20"/>
      <c r="B65" s="20"/>
      <c r="C65" s="21"/>
      <c r="D65" s="27"/>
      <c r="E65" s="27"/>
      <c r="F65" s="27"/>
      <c r="G65" s="27"/>
    </row>
    <row r="66" spans="1:7" ht="15.75" customHeight="1">
      <c r="A66" s="20"/>
      <c r="B66" s="20"/>
      <c r="C66" s="21"/>
      <c r="D66" s="27"/>
      <c r="E66" s="27"/>
      <c r="F66" s="27"/>
      <c r="G66" s="27"/>
    </row>
    <row r="67" spans="1:7" ht="15.75" customHeight="1">
      <c r="A67" s="20"/>
      <c r="B67" s="20"/>
      <c r="C67" s="21"/>
      <c r="D67" s="27"/>
      <c r="E67" s="27"/>
      <c r="F67" s="27"/>
      <c r="G67" s="27"/>
    </row>
    <row r="68" spans="1:7" ht="15.75" customHeight="1">
      <c r="A68" s="20"/>
      <c r="B68" s="20"/>
      <c r="C68" s="21"/>
      <c r="D68" s="27"/>
      <c r="E68" s="27"/>
      <c r="F68" s="27"/>
      <c r="G68" s="27"/>
    </row>
    <row r="69" spans="1:7" ht="15.75" customHeight="1">
      <c r="A69" s="20"/>
      <c r="B69" s="20"/>
      <c r="C69" s="21"/>
      <c r="D69" s="27"/>
      <c r="E69" s="27"/>
      <c r="F69" s="27"/>
      <c r="G69" s="27"/>
    </row>
    <row r="70" spans="1:7" ht="15.75" customHeight="1">
      <c r="A70" s="20"/>
      <c r="B70" s="20"/>
      <c r="C70" s="21"/>
      <c r="D70" s="27"/>
      <c r="E70" s="27"/>
      <c r="F70" s="27"/>
      <c r="G70" s="27"/>
    </row>
    <row r="71" spans="1:7" ht="15.75" customHeight="1">
      <c r="A71" s="20"/>
      <c r="B71" s="20"/>
      <c r="C71" s="21"/>
      <c r="D71" s="27"/>
      <c r="E71" s="27"/>
      <c r="F71" s="27"/>
      <c r="G71" s="27"/>
    </row>
    <row r="72" spans="1:7" ht="15.75" customHeight="1">
      <c r="A72" s="20"/>
      <c r="B72" s="20"/>
      <c r="C72" s="21"/>
      <c r="D72" s="27"/>
      <c r="E72" s="27"/>
      <c r="F72" s="27"/>
      <c r="G72" s="27"/>
    </row>
    <row r="73" spans="1:7" ht="15.75" customHeight="1">
      <c r="A73" s="20"/>
      <c r="B73" s="20"/>
      <c r="C73" s="21"/>
      <c r="D73" s="27"/>
      <c r="E73" s="27"/>
      <c r="F73" s="27"/>
      <c r="G73" s="27"/>
    </row>
  </sheetData>
  <sheetProtection/>
  <mergeCells count="22">
    <mergeCell ref="B59:B63"/>
    <mergeCell ref="B13:B17"/>
    <mergeCell ref="B54:B58"/>
    <mergeCell ref="A13:A17"/>
    <mergeCell ref="B24:B28"/>
    <mergeCell ref="A29:A63"/>
    <mergeCell ref="B49:B53"/>
    <mergeCell ref="B44:B48"/>
    <mergeCell ref="B5:B6"/>
    <mergeCell ref="C5:C6"/>
    <mergeCell ref="A24:A28"/>
    <mergeCell ref="B34:B38"/>
    <mergeCell ref="A2:G3"/>
    <mergeCell ref="A5:A6"/>
    <mergeCell ref="D5:G5"/>
    <mergeCell ref="B8:B12"/>
    <mergeCell ref="A8:A12"/>
    <mergeCell ref="B39:B43"/>
    <mergeCell ref="D1:G1"/>
    <mergeCell ref="A18:A22"/>
    <mergeCell ref="B18:B22"/>
    <mergeCell ref="B29:B33"/>
  </mergeCells>
  <printOptions/>
  <pageMargins left="0.7086614173228347" right="0.7086614173228347" top="1.1811023622047245" bottom="0.7480314960629921" header="0" footer="0"/>
  <pageSetup horizontalDpi="600" verticalDpi="600" orientation="landscape" paperSize="9" scale="77" r:id="rId1"/>
  <rowBreaks count="2" manualBreakCount="2">
    <brk id="22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2023-12-20T02:38:02Z</dcterms:modified>
  <cp:category/>
  <cp:version/>
  <cp:contentType/>
  <cp:contentStatus/>
</cp:coreProperties>
</file>